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_asp" sheetId="1" state="visible" r:id="rId2"/>
  </sheets>
  <definedNames>
    <definedName function="false" hidden="false" localSheetId="0" name="solver_adj" vbProcedure="false">s_asp!$E$2:$O$2</definedName>
    <definedName function="false" hidden="false" localSheetId="0" name="solver_cvg" vbProcedure="false">0.0001</definedName>
    <definedName function="false" hidden="false" localSheetId="0" name="solver_drv" vbProcedure="false">1</definedName>
    <definedName function="false" hidden="false" localSheetId="0" name="solver_eng" vbProcedure="false">1</definedName>
    <definedName function="false" hidden="false" localSheetId="0" name="solver_est" vbProcedure="false">1</definedName>
    <definedName function="false" hidden="false" localSheetId="0" name="solver_itr" vbProcedure="false">2147483647</definedName>
    <definedName function="false" hidden="false" localSheetId="0" name="solver_mip" vbProcedure="false">2147483647</definedName>
    <definedName function="false" hidden="false" localSheetId="0" name="solver_mni" vbProcedure="false">30</definedName>
    <definedName function="false" hidden="false" localSheetId="0" name="solver_mrt" vbProcedure="false">0.075</definedName>
    <definedName function="false" hidden="false" localSheetId="0" name="solver_msl" vbProcedure="false">2</definedName>
    <definedName function="false" hidden="false" localSheetId="0" name="solver_neg" vbProcedure="false">1</definedName>
    <definedName function="false" hidden="false" localSheetId="0" name="solver_nod" vbProcedure="false">2147483647</definedName>
    <definedName function="false" hidden="false" localSheetId="0" name="solver_num" vbProcedure="false">0</definedName>
    <definedName function="false" hidden="false" localSheetId="0" name="solver_nwt" vbProcedure="false">1</definedName>
    <definedName function="false" hidden="false" localSheetId="0" name="solver_opt" vbProcedure="false">s_asp!$U$2</definedName>
    <definedName function="false" hidden="false" localSheetId="0" name="solver_pre" vbProcedure="false">0.000001</definedName>
    <definedName function="false" hidden="false" localSheetId="0" name="solver_rbv" vbProcedure="false">1</definedName>
    <definedName function="false" hidden="false" localSheetId="0" name="solver_rlx" vbProcedure="false">2</definedName>
    <definedName function="false" hidden="false" localSheetId="0" name="solver_rsd" vbProcedure="false">0</definedName>
    <definedName function="false" hidden="false" localSheetId="0" name="solver_scl" vbProcedure="false">1</definedName>
    <definedName function="false" hidden="false" localSheetId="0" name="solver_sho" vbProcedure="false">2</definedName>
    <definedName function="false" hidden="false" localSheetId="0" name="solver_ssz" vbProcedure="false">100</definedName>
    <definedName function="false" hidden="false" localSheetId="0" name="solver_tim" vbProcedure="false">2147483647</definedName>
    <definedName function="false" hidden="false" localSheetId="0" name="solver_tol" vbProcedure="false">0.01</definedName>
    <definedName function="false" hidden="false" localSheetId="0" name="solver_typ" vbProcedure="false">1</definedName>
    <definedName function="false" hidden="false" localSheetId="0" name="solver_val" vbProcedure="false">0</definedName>
    <definedName function="false" hidden="false" localSheetId="0" name="solver_ver" vbProcedure="false">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<sst xmlns="http://schemas.openxmlformats.org/spreadsheetml/2006/main" count="85" uniqueCount="29">
  <si>
    <t xml:space="preserve">Category</t>
  </si>
  <si>
    <t xml:space="preserve">Context</t>
  </si>
  <si>
    <t xml:space="preserve">output</t>
  </si>
  <si>
    <t xml:space="preserve">count</t>
  </si>
  <si>
    <t xml:space="preserve">SLenite</t>
  </si>
  <si>
    <t xml:space="preserve">Id[strid]Vb</t>
  </si>
  <si>
    <t xml:space="preserve">Id[strid]Det</t>
  </si>
  <si>
    <t xml:space="preserve">Id[strid]Adj</t>
  </si>
  <si>
    <t xml:space="preserve">Id[strid]No</t>
  </si>
  <si>
    <t xml:space="preserve">Onset</t>
  </si>
  <si>
    <t xml:space="preserve">NoCoda</t>
  </si>
  <si>
    <t xml:space="preserve">Max-Vb</t>
  </si>
  <si>
    <t xml:space="preserve">Max-Det</t>
  </si>
  <si>
    <t xml:space="preserve">Max-Adj</t>
  </si>
  <si>
    <t xml:space="preserve">Max-N</t>
  </si>
  <si>
    <t xml:space="preserve">Harmony</t>
  </si>
  <si>
    <t xml:space="preserve">eH</t>
  </si>
  <si>
    <t xml:space="preserve">Z</t>
  </si>
  <si>
    <t xml:space="preserve">p</t>
  </si>
  <si>
    <t xml:space="preserve">ln p</t>
  </si>
  <si>
    <t xml:space="preserve">Log likelihood</t>
  </si>
  <si>
    <t xml:space="preserve">verb</t>
  </si>
  <si>
    <t xml:space="preserve">before cons</t>
  </si>
  <si>
    <t xml:space="preserve">s</t>
  </si>
  <si>
    <t xml:space="preserve">h</t>
  </si>
  <si>
    <t xml:space="preserve">before vowel</t>
  </si>
  <si>
    <t xml:space="preserve">determiner</t>
  </si>
  <si>
    <t xml:space="preserve">adjective</t>
  </si>
  <si>
    <t xml:space="preserve">noun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</si>
</sst>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"/>
    <numFmt numFmtId="166" formatCode="0.00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66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DB9CA"/>
        <bgColor rgb="FFBFBFBF"/>
      </patternFill>
    </fill>
    <fill>
      <patternFill patternType="solid">
        <fgColor rgb="FFE6E6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E6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DB9CA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3.8" zeroHeight="false" outlineLevelRow="0" outlineLevelCol="0"/>
  <cols>
    <col collapsed="false" customWidth="true" hidden="false" outlineLevel="0" max="1" min="1" style="1" width="14.88"/>
    <col collapsed="false" customWidth="true" hidden="false" outlineLevel="0" max="2" min="2" style="1" width="12.22"/>
    <col collapsed="false" customWidth="true" hidden="false" outlineLevel="0" max="3" min="3" style="2" width="7.87"/>
    <col collapsed="false" customWidth="true" hidden="false" outlineLevel="0" max="4" min="4" style="3" width="7.67"/>
    <col collapsed="false" customWidth="true" hidden="false" outlineLevel="0" max="5" min="5" style="2" width="12.22"/>
    <col collapsed="false" customWidth="true" hidden="false" outlineLevel="0" max="6" min="6" style="2" width="14.01"/>
    <col collapsed="false" customWidth="true" hidden="false" outlineLevel="0" max="10" min="7" style="2" width="14.66"/>
    <col collapsed="false" customWidth="true" hidden="false" outlineLevel="0" max="16" min="11" style="2" width="11.64"/>
    <col collapsed="false" customWidth="false" hidden="false" outlineLevel="0" max="20" min="17" style="1" width="9"/>
    <col collapsed="false" customWidth="true" hidden="false" outlineLevel="0" max="21" min="21" style="1" width="14.66"/>
    <col collapsed="false" customWidth="true" hidden="false" outlineLevel="0" max="22" min="22" style="1" width="11.57"/>
    <col collapsed="false" customWidth="false" hidden="false" outlineLevel="0" max="1023" min="23" style="1" width="9"/>
  </cols>
  <sheetData>
    <row r="1" customFormat="false" ht="13.8" hidden="false" customHeight="false" outlineLevel="0" collapsed="false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customFormat="false" ht="13.8" hidden="false" customHeight="false" outlineLevel="0" collapsed="false">
      <c r="C2" s="4"/>
      <c r="D2" s="4"/>
      <c r="E2" s="5" t="n">
        <v>0</v>
      </c>
      <c r="F2" s="5" t="n">
        <v>0</v>
      </c>
      <c r="G2" s="5" t="n">
        <v>0</v>
      </c>
      <c r="H2" s="5" t="n">
        <v>0</v>
      </c>
      <c r="I2" s="5" t="n">
        <v>0</v>
      </c>
      <c r="J2" s="5" t="n">
        <v>0</v>
      </c>
      <c r="K2" s="5" t="n">
        <v>0</v>
      </c>
      <c r="L2" s="5" t="n">
        <v>0</v>
      </c>
      <c r="M2" s="5" t="n">
        <v>0</v>
      </c>
      <c r="N2" s="5" t="n">
        <v>0</v>
      </c>
      <c r="O2" s="5" t="n">
        <v>0</v>
      </c>
      <c r="Q2" s="2"/>
      <c r="R2" s="2"/>
      <c r="S2" s="2"/>
      <c r="T2" s="2"/>
      <c r="U2" s="6" t="n">
        <f aca="false">SUMPRODUCT(T3:T26,D3:D26)</f>
        <v>-4816.31627352099</v>
      </c>
    </row>
    <row r="3" s="7" customFormat="true" ht="13.8" hidden="false" customHeight="false" outlineLevel="0" collapsed="false">
      <c r="A3" s="7" t="s">
        <v>21</v>
      </c>
      <c r="B3" s="7" t="s">
        <v>22</v>
      </c>
      <c r="C3" s="8" t="s">
        <v>23</v>
      </c>
      <c r="D3" s="8" t="n">
        <v>23</v>
      </c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1</v>
      </c>
      <c r="L3" s="8" t="n">
        <v>0</v>
      </c>
      <c r="M3" s="8" t="n">
        <v>0</v>
      </c>
      <c r="N3" s="8" t="n">
        <v>0</v>
      </c>
      <c r="O3" s="8" t="n">
        <v>0</v>
      </c>
      <c r="P3" s="7" t="n">
        <f aca="false">SUMPRODUCT(E$2:O$2, E3:O3)</f>
        <v>0</v>
      </c>
      <c r="Q3" s="7" t="n">
        <f aca="false">EXP(-P3)</f>
        <v>1</v>
      </c>
      <c r="R3" s="7" t="n">
        <f aca="false">SUM(Q3:Q5)</f>
        <v>3</v>
      </c>
      <c r="S3" s="7" t="n">
        <f aca="false">Q3/R3</f>
        <v>0.333333333333333</v>
      </c>
      <c r="T3" s="7" t="n">
        <f aca="false">LN(S3)</f>
        <v>-1.09861228866811</v>
      </c>
      <c r="AMJ3" s="0"/>
    </row>
    <row r="4" s="7" customFormat="true" ht="13.8" hidden="false" customHeight="false" outlineLevel="0" collapsed="false">
      <c r="A4" s="7" t="s">
        <v>21</v>
      </c>
      <c r="B4" s="7" t="s">
        <v>22</v>
      </c>
      <c r="C4" s="8" t="s">
        <v>24</v>
      </c>
      <c r="D4" s="8" t="n">
        <v>45</v>
      </c>
      <c r="E4" s="8" t="n">
        <v>1</v>
      </c>
      <c r="F4" s="8" t="n">
        <v>1</v>
      </c>
      <c r="G4" s="8" t="n">
        <v>0</v>
      </c>
      <c r="H4" s="8" t="n">
        <v>0</v>
      </c>
      <c r="I4" s="8" t="n">
        <v>0</v>
      </c>
      <c r="J4" s="8" t="n">
        <v>0</v>
      </c>
      <c r="K4" s="8" t="n">
        <v>1</v>
      </c>
      <c r="L4" s="8" t="n">
        <v>0</v>
      </c>
      <c r="M4" s="8" t="n">
        <v>0</v>
      </c>
      <c r="N4" s="8" t="n">
        <v>0</v>
      </c>
      <c r="O4" s="8" t="n">
        <v>0</v>
      </c>
      <c r="P4" s="7" t="n">
        <f aca="false">SUMPRODUCT(E$2:O$2, E4:O4)</f>
        <v>0</v>
      </c>
      <c r="Q4" s="7" t="n">
        <f aca="false">EXP(-P4)</f>
        <v>1</v>
      </c>
      <c r="R4" s="7" t="n">
        <f aca="false">SUM(Q3:Q5)</f>
        <v>3</v>
      </c>
      <c r="S4" s="7" t="n">
        <f aca="false">Q4/R4</f>
        <v>0.333333333333333</v>
      </c>
      <c r="T4" s="7" t="n">
        <f aca="false">LN(S4)</f>
        <v>-1.09861228866811</v>
      </c>
      <c r="AMJ4" s="0"/>
    </row>
    <row r="5" s="7" customFormat="true" ht="13.8" hidden="false" customHeight="false" outlineLevel="0" collapsed="false">
      <c r="A5" s="7" t="s">
        <v>21</v>
      </c>
      <c r="B5" s="7" t="s">
        <v>22</v>
      </c>
      <c r="C5" s="8" t="n">
        <v>0</v>
      </c>
      <c r="D5" s="8" t="n">
        <v>22</v>
      </c>
      <c r="E5" s="8" t="n">
        <v>0</v>
      </c>
      <c r="F5" s="8" t="n">
        <v>1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1</v>
      </c>
      <c r="M5" s="8" t="n">
        <v>0</v>
      </c>
      <c r="N5" s="8" t="n">
        <v>0</v>
      </c>
      <c r="O5" s="8" t="n">
        <v>0</v>
      </c>
      <c r="P5" s="7" t="n">
        <f aca="false">SUMPRODUCT(E$2:O$2, E5:O5)</f>
        <v>0</v>
      </c>
      <c r="Q5" s="7" t="n">
        <f aca="false">EXP(-P5)</f>
        <v>1</v>
      </c>
      <c r="R5" s="7" t="n">
        <f aca="false">SUM(Q3:Q5)</f>
        <v>3</v>
      </c>
      <c r="S5" s="7" t="n">
        <f aca="false">Q5/R5</f>
        <v>0.333333333333333</v>
      </c>
      <c r="T5" s="7" t="n">
        <f aca="false">LN(S5)</f>
        <v>-1.09861228866811</v>
      </c>
      <c r="AMJ5" s="0"/>
    </row>
    <row r="6" s="7" customFormat="true" ht="13.8" hidden="false" customHeight="false" outlineLevel="0" collapsed="false">
      <c r="A6" s="7" t="s">
        <v>21</v>
      </c>
      <c r="B6" s="7" t="s">
        <v>25</v>
      </c>
      <c r="C6" s="8" t="s">
        <v>23</v>
      </c>
      <c r="D6" s="8" t="n">
        <v>26</v>
      </c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  <c r="J6" s="8" t="n">
        <v>0</v>
      </c>
      <c r="K6" s="8" t="n">
        <v>0</v>
      </c>
      <c r="L6" s="8" t="n">
        <v>0</v>
      </c>
      <c r="M6" s="8" t="n">
        <v>0</v>
      </c>
      <c r="N6" s="8" t="n">
        <v>0</v>
      </c>
      <c r="O6" s="8" t="n">
        <v>0</v>
      </c>
      <c r="P6" s="7" t="n">
        <f aca="false">SUMPRODUCT(E$2:O$2, E6:O6)</f>
        <v>0</v>
      </c>
      <c r="Q6" s="7" t="n">
        <f aca="false">EXP(-P6)</f>
        <v>1</v>
      </c>
      <c r="R6" s="7" t="n">
        <f aca="false">SUM(Q6:Q8)</f>
        <v>3</v>
      </c>
      <c r="S6" s="7" t="n">
        <f aca="false">Q6/R6</f>
        <v>0.333333333333333</v>
      </c>
      <c r="T6" s="7" t="n">
        <f aca="false">LN(S6)</f>
        <v>-1.09861228866811</v>
      </c>
      <c r="AMJ6" s="0"/>
    </row>
    <row r="7" s="7" customFormat="true" ht="13.8" hidden="false" customHeight="false" outlineLevel="0" collapsed="false">
      <c r="A7" s="7" t="s">
        <v>21</v>
      </c>
      <c r="B7" s="7" t="s">
        <v>25</v>
      </c>
      <c r="C7" s="8" t="s">
        <v>24</v>
      </c>
      <c r="D7" s="8" t="n">
        <v>35</v>
      </c>
      <c r="E7" s="8" t="n">
        <v>1</v>
      </c>
      <c r="F7" s="8" t="n">
        <v>1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  <c r="O7" s="8" t="n">
        <v>0</v>
      </c>
      <c r="P7" s="7" t="n">
        <f aca="false">SUMPRODUCT(E$2:O$2, E7:O7)</f>
        <v>0</v>
      </c>
      <c r="Q7" s="7" t="n">
        <f aca="false">EXP(-P7)</f>
        <v>1</v>
      </c>
      <c r="R7" s="7" t="n">
        <f aca="false">SUM(Q6:Q8)</f>
        <v>3</v>
      </c>
      <c r="S7" s="7" t="n">
        <f aca="false">Q7/R7</f>
        <v>0.333333333333333</v>
      </c>
      <c r="T7" s="7" t="n">
        <f aca="false">LN(S7)</f>
        <v>-1.09861228866811</v>
      </c>
      <c r="AMJ7" s="0"/>
    </row>
    <row r="8" s="7" customFormat="true" ht="13.8" hidden="false" customHeight="false" outlineLevel="0" collapsed="false">
      <c r="A8" s="7" t="s">
        <v>21</v>
      </c>
      <c r="B8" s="7" t="s">
        <v>25</v>
      </c>
      <c r="C8" s="8" t="n">
        <v>0</v>
      </c>
      <c r="D8" s="8" t="n">
        <v>16</v>
      </c>
      <c r="E8" s="8" t="n">
        <v>0</v>
      </c>
      <c r="F8" s="8" t="n">
        <v>1</v>
      </c>
      <c r="G8" s="8" t="n">
        <v>0</v>
      </c>
      <c r="H8" s="8" t="n">
        <v>0</v>
      </c>
      <c r="I8" s="8" t="n">
        <v>0</v>
      </c>
      <c r="J8" s="8" t="n">
        <v>1</v>
      </c>
      <c r="K8" s="8" t="n">
        <v>0</v>
      </c>
      <c r="L8" s="8" t="n">
        <v>1</v>
      </c>
      <c r="M8" s="8" t="n">
        <v>0</v>
      </c>
      <c r="N8" s="8" t="n">
        <v>0</v>
      </c>
      <c r="O8" s="8" t="n">
        <v>0</v>
      </c>
      <c r="P8" s="7" t="n">
        <f aca="false">SUMPRODUCT(E$2:O$2, E8:O8)</f>
        <v>0</v>
      </c>
      <c r="Q8" s="7" t="n">
        <f aca="false">EXP(-P8)</f>
        <v>1</v>
      </c>
      <c r="R8" s="7" t="n">
        <f aca="false">SUM(Q6:Q8)</f>
        <v>3</v>
      </c>
      <c r="S8" s="7" t="n">
        <f aca="false">Q8/R8</f>
        <v>0.333333333333333</v>
      </c>
      <c r="T8" s="7" t="n">
        <f aca="false">LN(S8)</f>
        <v>-1.09861228866811</v>
      </c>
      <c r="AMJ8" s="0"/>
    </row>
    <row r="9" s="9" customFormat="true" ht="13.8" hidden="false" customHeight="false" outlineLevel="0" collapsed="false">
      <c r="A9" s="9" t="s">
        <v>26</v>
      </c>
      <c r="B9" s="9" t="s">
        <v>22</v>
      </c>
      <c r="C9" s="10" t="s">
        <v>23</v>
      </c>
      <c r="D9" s="10" t="n">
        <v>67</v>
      </c>
      <c r="E9" s="10" t="n">
        <v>2</v>
      </c>
      <c r="F9" s="10" t="n">
        <v>0</v>
      </c>
      <c r="G9" s="10" t="n">
        <v>0</v>
      </c>
      <c r="H9" s="10" t="n">
        <v>0</v>
      </c>
      <c r="I9" s="10" t="n">
        <v>0</v>
      </c>
      <c r="J9" s="10" t="n">
        <v>0</v>
      </c>
      <c r="K9" s="10" t="n">
        <v>1</v>
      </c>
      <c r="L9" s="10" t="n">
        <v>0</v>
      </c>
      <c r="M9" s="10" t="n">
        <v>0</v>
      </c>
      <c r="N9" s="10" t="n">
        <v>0</v>
      </c>
      <c r="O9" s="10" t="n">
        <v>0</v>
      </c>
      <c r="P9" s="9" t="n">
        <f aca="false">SUMPRODUCT(E$2:O$2, E9:O9)</f>
        <v>0</v>
      </c>
      <c r="Q9" s="9" t="n">
        <f aca="false">EXP(-P9)</f>
        <v>1</v>
      </c>
      <c r="R9" s="9" t="n">
        <f aca="false">SUM(Q9:Q11)</f>
        <v>3</v>
      </c>
      <c r="S9" s="9" t="n">
        <f aca="false">Q9/R9</f>
        <v>0.333333333333333</v>
      </c>
      <c r="T9" s="9" t="n">
        <f aca="false">LN(S9)</f>
        <v>-1.09861228866811</v>
      </c>
      <c r="AMJ9" s="0"/>
    </row>
    <row r="10" s="9" customFormat="true" ht="13.8" hidden="false" customHeight="false" outlineLevel="0" collapsed="false">
      <c r="A10" s="9" t="s">
        <v>26</v>
      </c>
      <c r="B10" s="9" t="s">
        <v>22</v>
      </c>
      <c r="C10" s="10" t="s">
        <v>24</v>
      </c>
      <c r="D10" s="10" t="n">
        <v>670</v>
      </c>
      <c r="E10" s="10" t="n">
        <v>1</v>
      </c>
      <c r="F10" s="10" t="n">
        <v>0</v>
      </c>
      <c r="G10" s="10" t="n">
        <v>1</v>
      </c>
      <c r="H10" s="10" t="n">
        <v>0</v>
      </c>
      <c r="I10" s="10" t="n">
        <v>0</v>
      </c>
      <c r="J10" s="10" t="n">
        <v>0</v>
      </c>
      <c r="K10" s="10" t="n">
        <v>1</v>
      </c>
      <c r="L10" s="10" t="n">
        <v>0</v>
      </c>
      <c r="M10" s="10" t="n">
        <v>0</v>
      </c>
      <c r="N10" s="10" t="n">
        <v>0</v>
      </c>
      <c r="O10" s="10" t="n">
        <v>0</v>
      </c>
      <c r="P10" s="9" t="n">
        <f aca="false">SUMPRODUCT(E$2:O$2, E10:O10)</f>
        <v>0</v>
      </c>
      <c r="Q10" s="9" t="n">
        <f aca="false">EXP(-P10)</f>
        <v>1</v>
      </c>
      <c r="R10" s="9" t="n">
        <f aca="false">SUM(Q9:Q11)</f>
        <v>3</v>
      </c>
      <c r="S10" s="9" t="n">
        <f aca="false">Q10/R10</f>
        <v>0.333333333333333</v>
      </c>
      <c r="T10" s="9" t="n">
        <f aca="false">LN(S10)</f>
        <v>-1.09861228866811</v>
      </c>
      <c r="AMJ10" s="0"/>
    </row>
    <row r="11" s="9" customFormat="true" ht="13.8" hidden="false" customHeight="false" outlineLevel="0" collapsed="false">
      <c r="A11" s="9" t="s">
        <v>26</v>
      </c>
      <c r="B11" s="9" t="s">
        <v>22</v>
      </c>
      <c r="C11" s="10" t="n">
        <v>0</v>
      </c>
      <c r="D11" s="10" t="n">
        <v>517</v>
      </c>
      <c r="E11" s="10" t="n">
        <v>0</v>
      </c>
      <c r="F11" s="10" t="n">
        <v>0</v>
      </c>
      <c r="G11" s="10" t="n">
        <v>1</v>
      </c>
      <c r="H11" s="10" t="n">
        <v>0</v>
      </c>
      <c r="I11" s="10" t="n">
        <v>0</v>
      </c>
      <c r="J11" s="10" t="n">
        <v>0</v>
      </c>
      <c r="K11" s="10" t="n">
        <v>0</v>
      </c>
      <c r="L11" s="10" t="n">
        <v>0</v>
      </c>
      <c r="M11" s="10" t="n">
        <v>1</v>
      </c>
      <c r="N11" s="10" t="n">
        <v>0</v>
      </c>
      <c r="O11" s="10" t="n">
        <v>0</v>
      </c>
      <c r="P11" s="9" t="n">
        <f aca="false">SUMPRODUCT(E$2:O$2, E11:O11)</f>
        <v>0</v>
      </c>
      <c r="Q11" s="9" t="n">
        <f aca="false">EXP(-P11)</f>
        <v>1</v>
      </c>
      <c r="R11" s="9" t="n">
        <f aca="false">SUM(Q9:Q11)</f>
        <v>3</v>
      </c>
      <c r="S11" s="9" t="n">
        <f aca="false">Q11/R11</f>
        <v>0.333333333333333</v>
      </c>
      <c r="T11" s="9" t="n">
        <f aca="false">LN(S11)</f>
        <v>-1.09861228866811</v>
      </c>
      <c r="AMJ11" s="0"/>
    </row>
    <row r="12" s="9" customFormat="true" ht="13.8" hidden="false" customHeight="false" outlineLevel="0" collapsed="false">
      <c r="A12" s="9" t="s">
        <v>26</v>
      </c>
      <c r="B12" s="9" t="s">
        <v>25</v>
      </c>
      <c r="C12" s="10" t="s">
        <v>23</v>
      </c>
      <c r="D12" s="10" t="n">
        <v>253</v>
      </c>
      <c r="E12" s="10" t="n">
        <v>2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9" t="n">
        <f aca="false">SUMPRODUCT(E$2:O$2, E12:O12)</f>
        <v>0</v>
      </c>
      <c r="Q12" s="9" t="n">
        <f aca="false">EXP(-P12)</f>
        <v>1</v>
      </c>
      <c r="R12" s="9" t="n">
        <f aca="false">SUM(Q12:Q14)</f>
        <v>3</v>
      </c>
      <c r="S12" s="9" t="n">
        <f aca="false">Q12/R12</f>
        <v>0.333333333333333</v>
      </c>
      <c r="T12" s="9" t="n">
        <f aca="false">LN(S12)</f>
        <v>-1.09861228866811</v>
      </c>
      <c r="AMJ12" s="0"/>
    </row>
    <row r="13" s="9" customFormat="true" ht="13.8" hidden="false" customHeight="false" outlineLevel="0" collapsed="false">
      <c r="A13" s="9" t="s">
        <v>26</v>
      </c>
      <c r="B13" s="9" t="s">
        <v>25</v>
      </c>
      <c r="C13" s="10" t="s">
        <v>24</v>
      </c>
      <c r="D13" s="10" t="n">
        <v>111</v>
      </c>
      <c r="E13" s="10" t="n">
        <v>1</v>
      </c>
      <c r="F13" s="10" t="n">
        <v>0</v>
      </c>
      <c r="G13" s="10" t="n">
        <v>1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0" t="n">
        <v>0</v>
      </c>
      <c r="P13" s="9" t="n">
        <f aca="false">SUMPRODUCT(E$2:O$2, E13:O13)</f>
        <v>0</v>
      </c>
      <c r="Q13" s="9" t="n">
        <f aca="false">EXP(-P13)</f>
        <v>1</v>
      </c>
      <c r="R13" s="9" t="n">
        <f aca="false">SUM(Q12:Q14)</f>
        <v>3</v>
      </c>
      <c r="S13" s="9" t="n">
        <f aca="false">Q13/R13</f>
        <v>0.333333333333333</v>
      </c>
      <c r="T13" s="9" t="n">
        <f aca="false">LN(S13)</f>
        <v>-1.09861228866811</v>
      </c>
      <c r="AMJ13" s="0"/>
    </row>
    <row r="14" s="9" customFormat="true" ht="13.8" hidden="false" customHeight="false" outlineLevel="0" collapsed="false">
      <c r="A14" s="9" t="s">
        <v>26</v>
      </c>
      <c r="B14" s="9" t="s">
        <v>25</v>
      </c>
      <c r="C14" s="10" t="n">
        <v>0</v>
      </c>
      <c r="D14" s="10" t="n">
        <v>81</v>
      </c>
      <c r="E14" s="10" t="n">
        <v>0</v>
      </c>
      <c r="F14" s="10" t="n">
        <v>0</v>
      </c>
      <c r="G14" s="10" t="n">
        <v>1</v>
      </c>
      <c r="H14" s="10" t="n">
        <v>0</v>
      </c>
      <c r="I14" s="10" t="n">
        <v>0</v>
      </c>
      <c r="J14" s="10" t="n">
        <v>1</v>
      </c>
      <c r="K14" s="10" t="n">
        <v>0</v>
      </c>
      <c r="L14" s="10" t="n">
        <v>0</v>
      </c>
      <c r="M14" s="10" t="n">
        <v>1</v>
      </c>
      <c r="N14" s="10" t="n">
        <v>0</v>
      </c>
      <c r="O14" s="10" t="n">
        <v>0</v>
      </c>
      <c r="P14" s="9" t="n">
        <f aca="false">SUMPRODUCT(E$2:O$2, E14:O14)</f>
        <v>0</v>
      </c>
      <c r="Q14" s="9" t="n">
        <f aca="false">EXP(-P14)</f>
        <v>1</v>
      </c>
      <c r="R14" s="9" t="n">
        <f aca="false">SUM(Q12:Q14)</f>
        <v>3</v>
      </c>
      <c r="S14" s="9" t="n">
        <f aca="false">Q14/R14</f>
        <v>0.333333333333333</v>
      </c>
      <c r="T14" s="9" t="n">
        <f aca="false">LN(S14)</f>
        <v>-1.09861228866811</v>
      </c>
      <c r="AMJ14" s="0"/>
    </row>
    <row r="15" s="7" customFormat="true" ht="13.8" hidden="false" customHeight="false" outlineLevel="0" collapsed="false">
      <c r="A15" s="7" t="s">
        <v>27</v>
      </c>
      <c r="B15" s="7" t="s">
        <v>22</v>
      </c>
      <c r="C15" s="8" t="s">
        <v>23</v>
      </c>
      <c r="D15" s="8" t="n">
        <v>12</v>
      </c>
      <c r="E15" s="8" t="n">
        <v>2</v>
      </c>
      <c r="F15" s="8" t="n">
        <v>0</v>
      </c>
      <c r="G15" s="8" t="n">
        <v>0</v>
      </c>
      <c r="H15" s="8" t="n">
        <v>0</v>
      </c>
      <c r="I15" s="8" t="n">
        <v>0</v>
      </c>
      <c r="J15" s="8" t="n">
        <v>0</v>
      </c>
      <c r="K15" s="8" t="n">
        <v>1</v>
      </c>
      <c r="L15" s="8" t="n">
        <v>0</v>
      </c>
      <c r="M15" s="8" t="n">
        <v>0</v>
      </c>
      <c r="N15" s="8" t="n">
        <v>0</v>
      </c>
      <c r="O15" s="8" t="n">
        <v>0</v>
      </c>
      <c r="P15" s="7" t="n">
        <f aca="false">SUMPRODUCT(E$2:O$2, E15:O15)</f>
        <v>0</v>
      </c>
      <c r="Q15" s="7" t="n">
        <f aca="false">EXP(-P15)</f>
        <v>1</v>
      </c>
      <c r="R15" s="7" t="n">
        <f aca="false">SUM(Q15:Q17)</f>
        <v>3</v>
      </c>
      <c r="S15" s="7" t="n">
        <f aca="false">Q15/R15</f>
        <v>0.333333333333333</v>
      </c>
      <c r="T15" s="7" t="n">
        <f aca="false">LN(S15)</f>
        <v>-1.09861228866811</v>
      </c>
      <c r="AMJ15" s="0"/>
    </row>
    <row r="16" s="7" customFormat="true" ht="13.8" hidden="false" customHeight="false" outlineLevel="0" collapsed="false">
      <c r="A16" s="7" t="s">
        <v>27</v>
      </c>
      <c r="B16" s="7" t="s">
        <v>22</v>
      </c>
      <c r="C16" s="8" t="s">
        <v>24</v>
      </c>
      <c r="D16" s="8" t="n">
        <v>246</v>
      </c>
      <c r="E16" s="8" t="n">
        <v>1</v>
      </c>
      <c r="F16" s="8" t="n">
        <v>0</v>
      </c>
      <c r="G16" s="8" t="n">
        <v>0</v>
      </c>
      <c r="H16" s="8" t="n">
        <v>1</v>
      </c>
      <c r="I16" s="8" t="n">
        <v>0</v>
      </c>
      <c r="J16" s="8" t="n">
        <v>0</v>
      </c>
      <c r="K16" s="8" t="n">
        <v>1</v>
      </c>
      <c r="L16" s="8" t="n">
        <v>0</v>
      </c>
      <c r="M16" s="8" t="n">
        <v>0</v>
      </c>
      <c r="N16" s="8" t="n">
        <v>0</v>
      </c>
      <c r="O16" s="8" t="n">
        <v>0</v>
      </c>
      <c r="P16" s="7" t="n">
        <f aca="false">SUMPRODUCT(E$2:O$2, E16:O16)</f>
        <v>0</v>
      </c>
      <c r="Q16" s="7" t="n">
        <f aca="false">EXP(-P16)</f>
        <v>1</v>
      </c>
      <c r="R16" s="7" t="n">
        <f aca="false">SUM(Q15:Q17)</f>
        <v>3</v>
      </c>
      <c r="S16" s="7" t="n">
        <f aca="false">Q16/R16</f>
        <v>0.333333333333333</v>
      </c>
      <c r="T16" s="7" t="n">
        <f aca="false">LN(S16)</f>
        <v>-1.09861228866811</v>
      </c>
      <c r="AMJ16" s="0"/>
    </row>
    <row r="17" s="7" customFormat="true" ht="13.8" hidden="false" customHeight="false" outlineLevel="0" collapsed="false">
      <c r="A17" s="7" t="s">
        <v>27</v>
      </c>
      <c r="B17" s="7" t="s">
        <v>22</v>
      </c>
      <c r="C17" s="8" t="n">
        <v>0</v>
      </c>
      <c r="D17" s="8" t="n">
        <v>208</v>
      </c>
      <c r="E17" s="8" t="n">
        <v>0</v>
      </c>
      <c r="F17" s="8" t="n">
        <v>0</v>
      </c>
      <c r="G17" s="8" t="n">
        <v>0</v>
      </c>
      <c r="H17" s="8" t="n">
        <v>1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1</v>
      </c>
      <c r="O17" s="8" t="n">
        <v>0</v>
      </c>
      <c r="P17" s="7" t="n">
        <f aca="false">SUMPRODUCT(E$2:O$2, E17:O17)</f>
        <v>0</v>
      </c>
      <c r="Q17" s="7" t="n">
        <f aca="false">EXP(-P17)</f>
        <v>1</v>
      </c>
      <c r="R17" s="11" t="n">
        <f aca="false">SUM(Q15:Q17)</f>
        <v>3</v>
      </c>
      <c r="S17" s="7" t="n">
        <f aca="false">Q17/R17</f>
        <v>0.333333333333333</v>
      </c>
      <c r="T17" s="7" t="n">
        <f aca="false">LN(S17)</f>
        <v>-1.09861228866811</v>
      </c>
      <c r="AMJ17" s="0"/>
    </row>
    <row r="18" s="7" customFormat="true" ht="13.8" hidden="false" customHeight="false" outlineLevel="0" collapsed="false">
      <c r="A18" s="7" t="s">
        <v>27</v>
      </c>
      <c r="B18" s="7" t="s">
        <v>25</v>
      </c>
      <c r="C18" s="8" t="s">
        <v>23</v>
      </c>
      <c r="D18" s="8" t="n">
        <v>35</v>
      </c>
      <c r="E18" s="8" t="n">
        <v>2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  <c r="N18" s="8" t="n">
        <v>0</v>
      </c>
      <c r="O18" s="8" t="n">
        <v>0</v>
      </c>
      <c r="P18" s="7" t="n">
        <f aca="false">SUMPRODUCT(E$2:O$2, E18:O18)</f>
        <v>0</v>
      </c>
      <c r="Q18" s="7" t="n">
        <f aca="false">EXP(-P18)</f>
        <v>1</v>
      </c>
      <c r="R18" s="7" t="n">
        <f aca="false">SUM(Q18:Q20)</f>
        <v>3</v>
      </c>
      <c r="S18" s="7" t="n">
        <f aca="false">Q18/R18</f>
        <v>0.333333333333333</v>
      </c>
      <c r="T18" s="7" t="n">
        <f aca="false">LN(S18)</f>
        <v>-1.09861228866811</v>
      </c>
      <c r="AMJ18" s="0"/>
    </row>
    <row r="19" s="7" customFormat="true" ht="13.8" hidden="false" customHeight="false" outlineLevel="0" collapsed="false">
      <c r="A19" s="7" t="s">
        <v>27</v>
      </c>
      <c r="B19" s="7" t="s">
        <v>25</v>
      </c>
      <c r="C19" s="8" t="s">
        <v>24</v>
      </c>
      <c r="D19" s="8" t="n">
        <v>28</v>
      </c>
      <c r="E19" s="8" t="n">
        <v>1</v>
      </c>
      <c r="F19" s="8" t="n">
        <v>0</v>
      </c>
      <c r="G19" s="8" t="n">
        <v>0</v>
      </c>
      <c r="H19" s="8" t="n">
        <v>1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  <c r="N19" s="8" t="n">
        <v>0</v>
      </c>
      <c r="O19" s="8" t="n">
        <v>0</v>
      </c>
      <c r="P19" s="7" t="n">
        <f aca="false">SUMPRODUCT(E$2:O$2, E19:O19)</f>
        <v>0</v>
      </c>
      <c r="Q19" s="7" t="n">
        <f aca="false">EXP(-P19)</f>
        <v>1</v>
      </c>
      <c r="R19" s="7" t="n">
        <f aca="false">SUM(Q18:Q20)</f>
        <v>3</v>
      </c>
      <c r="S19" s="7" t="n">
        <f aca="false">Q19/R19</f>
        <v>0.333333333333333</v>
      </c>
      <c r="T19" s="7" t="n">
        <f aca="false">LN(S19)</f>
        <v>-1.09861228866811</v>
      </c>
      <c r="AMJ19" s="0"/>
    </row>
    <row r="20" s="7" customFormat="true" ht="13.8" hidden="false" customHeight="false" outlineLevel="0" collapsed="false">
      <c r="A20" s="7" t="s">
        <v>27</v>
      </c>
      <c r="B20" s="7" t="s">
        <v>25</v>
      </c>
      <c r="C20" s="8" t="n">
        <v>0</v>
      </c>
      <c r="D20" s="8" t="n">
        <v>45</v>
      </c>
      <c r="E20" s="8" t="n">
        <v>0</v>
      </c>
      <c r="F20" s="8" t="n">
        <v>0</v>
      </c>
      <c r="G20" s="8" t="n">
        <v>0</v>
      </c>
      <c r="H20" s="8" t="n">
        <v>1</v>
      </c>
      <c r="I20" s="8" t="n">
        <v>0</v>
      </c>
      <c r="J20" s="8" t="n">
        <v>1</v>
      </c>
      <c r="K20" s="8" t="n">
        <v>0</v>
      </c>
      <c r="L20" s="8" t="n">
        <v>0</v>
      </c>
      <c r="M20" s="8" t="n">
        <v>0</v>
      </c>
      <c r="N20" s="8" t="n">
        <v>1</v>
      </c>
      <c r="O20" s="8" t="n">
        <v>0</v>
      </c>
      <c r="P20" s="7" t="n">
        <f aca="false">SUMPRODUCT(E$2:O$2, E20:O20)</f>
        <v>0</v>
      </c>
      <c r="Q20" s="7" t="n">
        <f aca="false">EXP(-P20)</f>
        <v>1</v>
      </c>
      <c r="R20" s="7" t="n">
        <f aca="false">SUM(Q18:Q20)</f>
        <v>3</v>
      </c>
      <c r="S20" s="7" t="n">
        <f aca="false">Q20/R20</f>
        <v>0.333333333333333</v>
      </c>
      <c r="T20" s="7" t="n">
        <f aca="false">LN(S20)</f>
        <v>-1.09861228866811</v>
      </c>
      <c r="AMJ20" s="0"/>
    </row>
    <row r="21" s="9" customFormat="true" ht="13.8" hidden="false" customHeight="false" outlineLevel="0" collapsed="false">
      <c r="A21" s="12" t="s">
        <v>28</v>
      </c>
      <c r="B21" s="9" t="s">
        <v>22</v>
      </c>
      <c r="C21" s="10" t="s">
        <v>23</v>
      </c>
      <c r="D21" s="10" t="n">
        <v>80</v>
      </c>
      <c r="E21" s="10" t="n">
        <v>2</v>
      </c>
      <c r="F21" s="10" t="n">
        <v>0</v>
      </c>
      <c r="G21" s="10" t="n">
        <v>0</v>
      </c>
      <c r="H21" s="10" t="n">
        <v>0</v>
      </c>
      <c r="I21" s="10" t="n">
        <v>0</v>
      </c>
      <c r="J21" s="10" t="n">
        <v>0</v>
      </c>
      <c r="K21" s="10" t="n">
        <v>1</v>
      </c>
      <c r="L21" s="10" t="n">
        <v>0</v>
      </c>
      <c r="M21" s="10" t="n">
        <v>0</v>
      </c>
      <c r="N21" s="10" t="n">
        <v>0</v>
      </c>
      <c r="O21" s="10" t="n">
        <v>0</v>
      </c>
      <c r="P21" s="9" t="n">
        <f aca="false">SUMPRODUCT(E$2:O$2, E21:O21)</f>
        <v>0</v>
      </c>
      <c r="Q21" s="9" t="n">
        <f aca="false">EXP(-P21)</f>
        <v>1</v>
      </c>
      <c r="R21" s="9" t="n">
        <f aca="false">SUM(Q21:Q23)</f>
        <v>3</v>
      </c>
      <c r="S21" s="9" t="n">
        <f aca="false">Q21/R21</f>
        <v>0.333333333333333</v>
      </c>
      <c r="T21" s="9" t="n">
        <f aca="false">LN(S21)</f>
        <v>-1.09861228866811</v>
      </c>
      <c r="U21" s="13"/>
      <c r="AMJ21" s="0"/>
    </row>
    <row r="22" s="9" customFormat="true" ht="13.8" hidden="false" customHeight="false" outlineLevel="0" collapsed="false">
      <c r="A22" s="12" t="s">
        <v>28</v>
      </c>
      <c r="B22" s="9" t="s">
        <v>22</v>
      </c>
      <c r="C22" s="10" t="s">
        <v>24</v>
      </c>
      <c r="D22" s="10" t="n">
        <v>447</v>
      </c>
      <c r="E22" s="10" t="n">
        <v>1</v>
      </c>
      <c r="F22" s="10" t="n">
        <v>0</v>
      </c>
      <c r="G22" s="10" t="n">
        <v>0</v>
      </c>
      <c r="H22" s="10" t="n">
        <v>0</v>
      </c>
      <c r="I22" s="10" t="n">
        <v>1</v>
      </c>
      <c r="J22" s="10" t="n">
        <v>0</v>
      </c>
      <c r="K22" s="10" t="n">
        <v>1</v>
      </c>
      <c r="L22" s="10" t="n">
        <v>0</v>
      </c>
      <c r="M22" s="10" t="n">
        <v>0</v>
      </c>
      <c r="N22" s="10" t="n">
        <v>0</v>
      </c>
      <c r="O22" s="10" t="n">
        <v>0</v>
      </c>
      <c r="P22" s="9" t="n">
        <f aca="false">SUMPRODUCT(E$2:O$2, E22:O22)</f>
        <v>0</v>
      </c>
      <c r="Q22" s="9" t="n">
        <f aca="false">EXP(-P22)</f>
        <v>1</v>
      </c>
      <c r="R22" s="9" t="n">
        <f aca="false">SUM(Q21:Q23)</f>
        <v>3</v>
      </c>
      <c r="S22" s="9" t="n">
        <f aca="false">Q22/R22</f>
        <v>0.333333333333333</v>
      </c>
      <c r="T22" s="9" t="n">
        <f aca="false">LN(S22)</f>
        <v>-1.09861228866811</v>
      </c>
      <c r="AMJ22" s="0"/>
    </row>
    <row r="23" s="9" customFormat="true" ht="13.8" hidden="false" customHeight="false" outlineLevel="0" collapsed="false">
      <c r="A23" s="12" t="s">
        <v>28</v>
      </c>
      <c r="B23" s="9" t="s">
        <v>22</v>
      </c>
      <c r="C23" s="10" t="n">
        <v>0</v>
      </c>
      <c r="D23" s="10" t="n">
        <v>740</v>
      </c>
      <c r="E23" s="10" t="n">
        <v>0</v>
      </c>
      <c r="F23" s="10" t="n">
        <v>0</v>
      </c>
      <c r="G23" s="10" t="n">
        <v>0</v>
      </c>
      <c r="H23" s="10" t="n">
        <v>0</v>
      </c>
      <c r="I23" s="10" t="n">
        <v>1</v>
      </c>
      <c r="J23" s="10" t="n">
        <v>0</v>
      </c>
      <c r="K23" s="10" t="n">
        <v>0</v>
      </c>
      <c r="L23" s="10" t="n">
        <v>0</v>
      </c>
      <c r="M23" s="10" t="n">
        <v>0</v>
      </c>
      <c r="N23" s="10" t="n">
        <v>0</v>
      </c>
      <c r="O23" s="10" t="n">
        <v>1</v>
      </c>
      <c r="P23" s="9" t="n">
        <f aca="false">SUMPRODUCT(E$2:O$2, E23:O23)</f>
        <v>0</v>
      </c>
      <c r="Q23" s="9" t="n">
        <f aca="false">EXP(-P23)</f>
        <v>1</v>
      </c>
      <c r="R23" s="9" t="n">
        <f aca="false">SUM(Q21:Q23)</f>
        <v>3</v>
      </c>
      <c r="S23" s="9" t="n">
        <f aca="false">Q23/R23</f>
        <v>0.333333333333333</v>
      </c>
      <c r="T23" s="9" t="n">
        <f aca="false">LN(S23)</f>
        <v>-1.09861228866811</v>
      </c>
      <c r="AMJ23" s="0"/>
    </row>
    <row r="24" s="9" customFormat="true" ht="13.8" hidden="false" customHeight="false" outlineLevel="0" collapsed="false">
      <c r="A24" s="12" t="s">
        <v>28</v>
      </c>
      <c r="B24" s="9" t="s">
        <v>25</v>
      </c>
      <c r="C24" s="10" t="s">
        <v>23</v>
      </c>
      <c r="D24" s="10" t="n">
        <v>158</v>
      </c>
      <c r="E24" s="10" t="n">
        <v>2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</v>
      </c>
      <c r="M24" s="10" t="n">
        <v>0</v>
      </c>
      <c r="N24" s="10" t="n">
        <v>0</v>
      </c>
      <c r="O24" s="10" t="n">
        <v>0</v>
      </c>
      <c r="P24" s="9" t="n">
        <f aca="false">SUMPRODUCT(E$2:O$2, E24:O24)</f>
        <v>0</v>
      </c>
      <c r="Q24" s="9" t="n">
        <f aca="false">EXP(-P24)</f>
        <v>1</v>
      </c>
      <c r="R24" s="9" t="n">
        <f aca="false">SUM(Q24:Q26)</f>
        <v>3</v>
      </c>
      <c r="S24" s="9" t="n">
        <f aca="false">Q24/R24</f>
        <v>0.333333333333333</v>
      </c>
      <c r="T24" s="9" t="n">
        <f aca="false">LN(S24)</f>
        <v>-1.09861228866811</v>
      </c>
      <c r="AMJ24" s="0"/>
    </row>
    <row r="25" s="9" customFormat="true" ht="13.8" hidden="false" customHeight="false" outlineLevel="0" collapsed="false">
      <c r="A25" s="12" t="s">
        <v>28</v>
      </c>
      <c r="B25" s="9" t="s">
        <v>25</v>
      </c>
      <c r="C25" s="10" t="s">
        <v>24</v>
      </c>
      <c r="D25" s="10" t="n">
        <v>182</v>
      </c>
      <c r="E25" s="10" t="n">
        <v>1</v>
      </c>
      <c r="F25" s="10" t="n">
        <v>0</v>
      </c>
      <c r="G25" s="10" t="n">
        <v>0</v>
      </c>
      <c r="H25" s="10" t="n">
        <v>0</v>
      </c>
      <c r="I25" s="10" t="n">
        <v>1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0" t="n">
        <v>0</v>
      </c>
      <c r="P25" s="9" t="n">
        <f aca="false">SUMPRODUCT(E$2:O$2, E25:O25)</f>
        <v>0</v>
      </c>
      <c r="Q25" s="9" t="n">
        <f aca="false">EXP(-P25)</f>
        <v>1</v>
      </c>
      <c r="R25" s="9" t="n">
        <f aca="false">SUM(Q24:Q26)</f>
        <v>3</v>
      </c>
      <c r="S25" s="9" t="n">
        <f aca="false">Q25/R25</f>
        <v>0.333333333333333</v>
      </c>
      <c r="T25" s="9" t="n">
        <f aca="false">LN(S25)</f>
        <v>-1.09861228866811</v>
      </c>
      <c r="AMJ25" s="0"/>
    </row>
    <row r="26" s="9" customFormat="true" ht="13.8" hidden="false" customHeight="false" outlineLevel="0" collapsed="false">
      <c r="A26" s="12" t="s">
        <v>28</v>
      </c>
      <c r="B26" s="9" t="s">
        <v>25</v>
      </c>
      <c r="C26" s="10" t="n">
        <v>0</v>
      </c>
      <c r="D26" s="10" t="n">
        <v>337</v>
      </c>
      <c r="E26" s="10" t="n">
        <v>0</v>
      </c>
      <c r="F26" s="10" t="n">
        <v>0</v>
      </c>
      <c r="G26" s="10" t="n">
        <v>0</v>
      </c>
      <c r="H26" s="10" t="n">
        <v>0</v>
      </c>
      <c r="I26" s="10" t="n">
        <v>1</v>
      </c>
      <c r="J26" s="10" t="n">
        <v>1</v>
      </c>
      <c r="K26" s="10" t="n">
        <v>0</v>
      </c>
      <c r="L26" s="10" t="n">
        <v>0</v>
      </c>
      <c r="M26" s="10" t="n">
        <v>0</v>
      </c>
      <c r="N26" s="10" t="n">
        <v>0</v>
      </c>
      <c r="O26" s="10" t="n">
        <v>1</v>
      </c>
      <c r="P26" s="9" t="n">
        <f aca="false">SUMPRODUCT(E$2:O$2, E26:O26)</f>
        <v>0</v>
      </c>
      <c r="Q26" s="9" t="n">
        <f aca="false">EXP(-P26)</f>
        <v>1</v>
      </c>
      <c r="R26" s="9" t="n">
        <f aca="false">SUM(Q24:Q26)</f>
        <v>3</v>
      </c>
      <c r="S26" s="9" t="n">
        <f aca="false">Q26/R26</f>
        <v>0.333333333333333</v>
      </c>
      <c r="T26" s="9" t="n">
        <f aca="false">LN(S26)</f>
        <v>-1.09861228866811</v>
      </c>
      <c r="AMJ26" s="0"/>
    </row>
  </sheetData>
  <printOptions headings="false" gridLines="false" gridLinesSet="true" horizontalCentered="false" verticalCentered="false"/>
  <pageMargins left="0.5" right="0.5" top="0.5" bottom="0.5" header="0.511805555555555" footer="0.511805555555555"/>
  <pageSetup paperSize="1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2024-02-16T00:59:02Z</dcterms:created>
  <dc:creator>Claire Moore-Cantwell</dc:creator>
  <dc:description/>
  <dc:language>en-US</dc:language>
  <cp:lastModifiedBy/>
  <cp:lastPrinted>2026-04-20T15:32:24Z</cp:lastPrinted>
  <dcterms:modified xsi:type="dcterms:W3CDTF">2026-04-20T17:07:59Z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